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计算机专业实习材料" sheetId="1" r:id="rId1"/>
    <sheet name="学生体育实训器材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7" name="ID_1CE3F4A646B647EE9399A035B5864605" descr="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91050" y="8108950"/>
          <a:ext cx="817880" cy="6254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" name="ID_3E28A6B4BB4A488F905F7275345CD739" descr="微信图片_20251225175636_72_1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4715" y="1983740"/>
          <a:ext cx="899795" cy="899795"/>
        </a:xfrm>
        <a:prstGeom prst="rect">
          <a:avLst/>
        </a:prstGeom>
      </xdr:spPr>
    </xdr:pic>
  </etc:cellImage>
  <etc:cellImage>
    <xdr:pic>
      <xdr:nvPicPr>
        <xdr:cNvPr id="14" name="ID_DADED0A3F484423EBEC97806272ACD6E" descr="微信图片_20251225175634_70_18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12030" y="1334770"/>
          <a:ext cx="514350" cy="899795"/>
        </a:xfrm>
        <a:prstGeom prst="rect">
          <a:avLst/>
        </a:prstGeom>
      </xdr:spPr>
    </xdr:pic>
  </etc:cellImage>
  <etc:cellImage>
    <xdr:pic>
      <xdr:nvPicPr>
        <xdr:cNvPr id="17" name="ID_DC872CFE25894FB0B8F15854C3E00B60" descr="微信图片_20251225175637_73_18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734560" y="3647440"/>
          <a:ext cx="591820" cy="899795"/>
        </a:xfrm>
        <a:prstGeom prst="rect">
          <a:avLst/>
        </a:prstGeom>
      </xdr:spPr>
    </xdr:pic>
  </etc:cellImage>
  <etc:cellImage>
    <xdr:pic>
      <xdr:nvPicPr>
        <xdr:cNvPr id="15" name="ID_1CFD0B941B304ED993FBA005654573FD" descr="微信图片_20251225175635_71_18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826635" y="1652270"/>
          <a:ext cx="506095" cy="899795"/>
        </a:xfrm>
        <a:prstGeom prst="rect">
          <a:avLst/>
        </a:prstGeom>
      </xdr:spPr>
    </xdr:pic>
  </etc:cellImage>
  <etc:cellImage>
    <xdr:pic>
      <xdr:nvPicPr>
        <xdr:cNvPr id="18" name="ID_44CAAA396E564069A0878EE4820F501A" descr="微信图片_20251225175638_74_18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703445" y="4025900"/>
          <a:ext cx="591820" cy="899795"/>
        </a:xfrm>
        <a:prstGeom prst="rect">
          <a:avLst/>
        </a:prstGeom>
      </xdr:spPr>
    </xdr:pic>
  </etc:cellImage>
  <etc:cellImage>
    <xdr:pic>
      <xdr:nvPicPr>
        <xdr:cNvPr id="9" name="ID_8A21151E8E124C979E95F40A3A0969C5" descr="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591050" y="9309100"/>
          <a:ext cx="981710" cy="7562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03F6C41D094348A888F283D81C2B5A8F" descr="3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591050" y="2336800"/>
          <a:ext cx="981710" cy="7562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" name="ID_794E604706D24663A814D457EE420E17" descr="3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591050" y="2736850"/>
          <a:ext cx="981710" cy="7562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8F9932B5DF9D49AB88D3F3F7A6DC6288" descr="3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591050" y="3136900"/>
          <a:ext cx="981710" cy="7562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" name="ID_CBE015C93E3A4DCEB681481ED0262800" descr="微信图片_20251225175639_75_186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767580" y="4432935"/>
          <a:ext cx="591820" cy="899795"/>
        </a:xfrm>
        <a:prstGeom prst="rect">
          <a:avLst/>
        </a:prstGeom>
      </xdr:spPr>
    </xdr:pic>
  </etc:cellImage>
  <etc:cellImage>
    <xdr:pic>
      <xdr:nvPicPr>
        <xdr:cNvPr id="3" name="ID_DA7936C15DD54D47AE3045CF8E540A63" descr="3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591050" y="4737100"/>
          <a:ext cx="981710" cy="7562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" name="ID_AC90A92D11C84EF4A28D30CB14F5F07B" descr="微信图片_20251225175640_76_186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779645" y="5382895"/>
          <a:ext cx="899795" cy="899795"/>
        </a:xfrm>
        <a:prstGeom prst="rect">
          <a:avLst/>
        </a:prstGeom>
      </xdr:spPr>
    </xdr:pic>
  </etc:cellImage>
  <etc:cellImage>
    <xdr:pic>
      <xdr:nvPicPr>
        <xdr:cNvPr id="23" name="ID_C87934D1650949AFA9D470332CD9F961" descr="微信图片_20251225175939_79_186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819015" y="5800725"/>
          <a:ext cx="600075" cy="899795"/>
        </a:xfrm>
        <a:prstGeom prst="rect">
          <a:avLst/>
        </a:prstGeom>
      </xdr:spPr>
    </xdr:pic>
  </etc:cellImage>
  <etc:cellImage>
    <xdr:pic>
      <xdr:nvPicPr>
        <xdr:cNvPr id="22" name="ID_CE5502E94EDB465093460B4B47C78078" descr="微信图片_20251225175939_78_186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657090" y="6139815"/>
          <a:ext cx="1842770" cy="899795"/>
        </a:xfrm>
        <a:prstGeom prst="rect">
          <a:avLst/>
        </a:prstGeom>
      </xdr:spPr>
    </xdr:pic>
  </etc:cellImage>
  <etc:cellImage>
    <xdr:pic>
      <xdr:nvPicPr>
        <xdr:cNvPr id="24" name="ID_3F124329EA40479087DD2CE9A1E79745" descr="微信图片_20251225175539_69_186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784090" y="6581775"/>
          <a:ext cx="506095" cy="899795"/>
        </a:xfrm>
        <a:prstGeom prst="rect">
          <a:avLst/>
        </a:prstGeom>
      </xdr:spPr>
    </xdr:pic>
  </etc:cellImage>
  <etc:cellImage>
    <xdr:pic>
      <xdr:nvPicPr>
        <xdr:cNvPr id="5" name="ID_504000766D8741D9AE0E9FA5B66D52D3" descr="3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591050" y="6908800"/>
          <a:ext cx="981710" cy="7562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EDF68D8A4E89462CB3522520966F5760" descr="3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591050" y="7308850"/>
          <a:ext cx="981710" cy="7562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" name="ID_C2AC831196544FC4A06AD71B5545B0E4" descr="微信图片_20251225175641_77_186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672330" y="7856855"/>
          <a:ext cx="899795" cy="899795"/>
        </a:xfrm>
        <a:prstGeom prst="rect">
          <a:avLst/>
        </a:prstGeom>
      </xdr:spPr>
    </xdr:pic>
  </etc:cellImage>
  <etc:cellImage>
    <xdr:pic>
      <xdr:nvPicPr>
        <xdr:cNvPr id="13" name="ID_9836187A4AD44273802EE80947062EBC" descr="3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591050" y="8509000"/>
          <a:ext cx="981710" cy="7562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4AD80942700046B4A4F32A0C7108106A" descr="3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610100" y="8937625"/>
          <a:ext cx="981710" cy="7562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5" name="ID_39A34C3BDF18456DB2634EFBA75406C6" descr="3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591050" y="9709150"/>
          <a:ext cx="967105" cy="7397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6" name="ID_FD34D7C26268467B9E125B9D601AB09C" descr="微信图片_20251225173503_1205_276"/>
        <xdr:cNvPicPr/>
      </xdr:nvPicPr>
      <xdr:blipFill>
        <a:blip r:embed="rId23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<sst xmlns="http://schemas.openxmlformats.org/spreadsheetml/2006/main" count="117" uniqueCount="74">
  <si>
    <r>
      <t xml:space="preserve">四川自贡市高级技工学校
 2025-2026 学年第二学期  </t>
    </r>
    <r>
      <rPr>
        <u/>
        <sz val="12"/>
        <color theme="1"/>
        <rFont val="方正公文小标宋"/>
        <charset val="134"/>
      </rPr>
      <t xml:space="preserve">计算机专业 </t>
    </r>
    <r>
      <rPr>
        <sz val="12"/>
        <color theme="1"/>
        <rFont val="方正公文小标宋"/>
        <charset val="134"/>
      </rPr>
      <t>实训材料购置报价单</t>
    </r>
  </si>
  <si>
    <t>序号</t>
  </si>
  <si>
    <t>名称</t>
  </si>
  <si>
    <t>规格与型号</t>
  </si>
  <si>
    <t>数量</t>
  </si>
  <si>
    <t>单位</t>
  </si>
  <si>
    <t>单价（元）</t>
  </si>
  <si>
    <t>总价（元）</t>
  </si>
  <si>
    <t>备注</t>
  </si>
  <si>
    <t>主板电池</t>
  </si>
  <si>
    <t>南孚CR2032</t>
  </si>
  <si>
    <t>颗</t>
  </si>
  <si>
    <t>电烙铁</t>
  </si>
  <si>
    <t>60W可调温（速热恒温）6件套</t>
  </si>
  <si>
    <t>套</t>
  </si>
  <si>
    <t>网络寻线仪</t>
  </si>
  <si>
    <t>山泽SZ-D368</t>
  </si>
  <si>
    <t>合计</t>
  </si>
  <si>
    <t>大写：</t>
  </si>
  <si>
    <r>
      <t>四川自贡市高级技工学校
 2025-2026 学年第二学期</t>
    </r>
    <r>
      <rPr>
        <u/>
        <sz val="12"/>
        <color theme="1"/>
        <rFont val="方正公文小标宋"/>
        <charset val="134"/>
      </rPr>
      <t>学生体育实训器材</t>
    </r>
    <r>
      <rPr>
        <sz val="12"/>
        <color theme="1"/>
        <rFont val="方正公文小标宋"/>
        <charset val="134"/>
      </rPr>
      <t>购置报价单</t>
    </r>
  </si>
  <si>
    <t>图片</t>
  </si>
  <si>
    <t>羽毛球</t>
  </si>
  <si>
    <t>（塑料球）</t>
  </si>
  <si>
    <t>桶</t>
  </si>
  <si>
    <t>（羽毛）</t>
  </si>
  <si>
    <t>维尔胜3111</t>
  </si>
  <si>
    <t>羽毛球拍</t>
  </si>
  <si>
    <t>维尔胜3305</t>
  </si>
  <si>
    <t>副</t>
  </si>
  <si>
    <t>耐打,不易断线</t>
  </si>
  <si>
    <t>铅球</t>
  </si>
  <si>
    <t>5公斤</t>
  </si>
  <si>
    <t>个</t>
  </si>
  <si>
    <t>杠铃</t>
  </si>
  <si>
    <t>50公斤</t>
  </si>
  <si>
    <t>杠铃片+杠铃杆</t>
  </si>
  <si>
    <t>起跑器</t>
  </si>
  <si>
    <t>航空铝</t>
  </si>
  <si>
    <t>篮球</t>
  </si>
  <si>
    <t>标准7号</t>
  </si>
  <si>
    <t>维尔胜3086</t>
  </si>
  <si>
    <t>足球</t>
  </si>
  <si>
    <t>标准5号</t>
  </si>
  <si>
    <t>维尔胜3154</t>
  </si>
  <si>
    <t>排球</t>
  </si>
  <si>
    <t>维尔胜3160</t>
  </si>
  <si>
    <t>乒乓球台</t>
  </si>
  <si>
    <t>室外耐腐蚀、防老化、防雨淋暴晒、高强度面板</t>
  </si>
  <si>
    <t>乒乓球拍</t>
  </si>
  <si>
    <t>维尔胜3001</t>
  </si>
  <si>
    <t>乒乓球</t>
  </si>
  <si>
    <t>跳绳</t>
  </si>
  <si>
    <t>毽子</t>
  </si>
  <si>
    <t>大号</t>
  </si>
  <si>
    <t>标志碟</t>
  </si>
  <si>
    <t>50个/套</t>
  </si>
  <si>
    <t>标志桶</t>
  </si>
  <si>
    <t>38cm</t>
  </si>
  <si>
    <t>10个/套</t>
  </si>
  <si>
    <t>匹克球</t>
  </si>
  <si>
    <t>沙包</t>
  </si>
  <si>
    <t>敏捷梯</t>
  </si>
  <si>
    <t>10米20节</t>
  </si>
  <si>
    <t>折叠式（PP材质）</t>
  </si>
  <si>
    <t>户外飞盘</t>
  </si>
  <si>
    <t>直径28-32cm</t>
  </si>
  <si>
    <t>训练栏架</t>
  </si>
  <si>
    <t>5个/套</t>
  </si>
  <si>
    <t>田径红外电子计时器</t>
  </si>
  <si>
    <t>4跑道</t>
  </si>
  <si>
    <t>收纳箱</t>
  </si>
  <si>
    <t>超大号（65-70cm）</t>
  </si>
  <si>
    <t>收纳体育器材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</si>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</sst>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33">
    <font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sz val="12"/>
      <color theme="1"/>
      <name val="方正公文小标宋"/>
      <charset val="134"/>
    </font>
    <font>
      <sz val="16"/>
      <color theme="1"/>
      <name val="方正公文小标宋"/>
      <charset val="134"/>
    </font>
    <font>
      <sz val="9"/>
      <color theme="1"/>
      <name val="等线"/>
      <charset val="134"/>
    </font>
    <font>
      <b/>
      <sz val="12"/>
      <color rgb="FF000000"/>
      <name val="等线"/>
      <charset val="134"/>
    </font>
    <font>
      <sz val="10"/>
      <color indexed="8"/>
      <name val="Times New Roman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b/>
      <sz val="11"/>
      <color rgb="FF000000"/>
      <name val="等线"/>
      <charset val="134"/>
    </font>
    <font>
      <sz val="11"/>
      <color rgb="FF000000"/>
      <name val="等线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color theme="1"/>
      <name val="方正公文小标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31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right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176" fontId="10" fillId="0" borderId="3" xfId="0" applyNumberFormat="1" applyFont="1" applyFill="1" applyBorder="1" applyAlignment="1">
      <alignment horizontal="center" vertical="center" wrapText="1"/>
    </xf>
    <xf numFmtId="176" fontId="10" fillId="0" borderId="4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vertical="center"/>
    </xf>
    <xf numFmtId="0" fontId="11" fillId="0" borderId="0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jpeg"/><Relationship Id="rId8" Type="http://schemas.openxmlformats.org/officeDocument/2006/relationships/image" Target="media/image8.jpeg"/><Relationship Id="rId7" Type="http://schemas.openxmlformats.org/officeDocument/2006/relationships/image" Target="media/image7.jpeg"/><Relationship Id="rId6" Type="http://schemas.openxmlformats.org/officeDocument/2006/relationships/image" Target="media/image6.jpeg"/><Relationship Id="rId5" Type="http://schemas.openxmlformats.org/officeDocument/2006/relationships/image" Target="media/image5.jpeg"/><Relationship Id="rId4" Type="http://schemas.openxmlformats.org/officeDocument/2006/relationships/image" Target="media/image4.jpeg"/><Relationship Id="rId3" Type="http://schemas.openxmlformats.org/officeDocument/2006/relationships/image" Target="media/image3.jpeg"/><Relationship Id="rId23" Type="http://schemas.openxmlformats.org/officeDocument/2006/relationships/image" Target="media/image23.jpeg"/><Relationship Id="rId22" Type="http://schemas.openxmlformats.org/officeDocument/2006/relationships/image" Target="media/image22.jpeg"/><Relationship Id="rId21" Type="http://schemas.openxmlformats.org/officeDocument/2006/relationships/image" Target="media/image21.jpeg"/><Relationship Id="rId20" Type="http://schemas.openxmlformats.org/officeDocument/2006/relationships/image" Target="media/image20.jpeg"/><Relationship Id="rId2" Type="http://schemas.openxmlformats.org/officeDocument/2006/relationships/image" Target="media/image2.jpeg"/><Relationship Id="rId19" Type="http://schemas.openxmlformats.org/officeDocument/2006/relationships/image" Target="media/image19.jpeg"/><Relationship Id="rId18" Type="http://schemas.openxmlformats.org/officeDocument/2006/relationships/image" Target="media/image18.jpeg"/><Relationship Id="rId17" Type="http://schemas.openxmlformats.org/officeDocument/2006/relationships/image" Target="media/image17.jpeg"/><Relationship Id="rId16" Type="http://schemas.openxmlformats.org/officeDocument/2006/relationships/image" Target="media/image16.jpeg"/><Relationship Id="rId15" Type="http://schemas.openxmlformats.org/officeDocument/2006/relationships/image" Target="media/image15.jpeg"/><Relationship Id="rId14" Type="http://schemas.openxmlformats.org/officeDocument/2006/relationships/image" Target="media/image14.jpeg"/><Relationship Id="rId13" Type="http://schemas.openxmlformats.org/officeDocument/2006/relationships/image" Target="media/image13.jpeg"/><Relationship Id="rId12" Type="http://schemas.openxmlformats.org/officeDocument/2006/relationships/image" Target="media/image12.jpeg"/><Relationship Id="rId11" Type="http://schemas.openxmlformats.org/officeDocument/2006/relationships/image" Target="media/image11.jpeg"/><Relationship Id="rId10" Type="http://schemas.openxmlformats.org/officeDocument/2006/relationships/image" Target="media/image10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A1" sqref="A1:H1"/>
    </sheetView>
  </sheetViews>
  <sheetFormatPr defaultColWidth="9" defaultRowHeight="14.4"/>
  <cols>
    <col min="1" max="1" width="5.5" style="2" customWidth="1"/>
    <col min="2" max="2" width="19.3796296296296" style="2" customWidth="1"/>
    <col min="3" max="3" width="18.5" style="2" customWidth="1"/>
    <col min="4" max="4" width="6.5" style="2" customWidth="1"/>
    <col min="5" max="5" width="9" style="2"/>
    <col min="6" max="6" width="7.12962962962963" style="2" customWidth="1"/>
    <col min="7" max="7" width="8" style="2" customWidth="1"/>
    <col min="8" max="8" width="12.8796296296296" style="2" customWidth="1"/>
    <col min="9" max="9" width="9" style="2"/>
    <col min="10" max="10" width="17.1296296296296" style="2"/>
    <col min="11" max="16384" width="9" style="2"/>
  </cols>
  <sheetData>
    <row r="1" s="1" customFormat="1" ht="44" customHeight="1" spans="1:10">
      <c r="A1" s="3" t="s">
        <v>0</v>
      </c>
      <c r="B1" s="4"/>
      <c r="C1" s="4"/>
      <c r="D1" s="5"/>
      <c r="E1" s="5"/>
      <c r="F1" s="5"/>
      <c r="G1" s="5"/>
      <c r="H1" s="5"/>
    </row>
    <row r="2" s="1" customFormat="1" ht="14" customHeight="1" spans="1:10">
      <c r="A2" s="6"/>
      <c r="B2" s="7"/>
      <c r="C2" s="7"/>
      <c r="D2" s="6"/>
      <c r="E2" s="6"/>
      <c r="F2" s="6"/>
      <c r="G2" s="8"/>
      <c r="H2" s="9"/>
    </row>
    <row r="3" s="1" customFormat="1" ht="31.5" customHeight="1" spans="1:10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</row>
    <row r="4" s="1" customFormat="1" ht="31.5" customHeight="1" spans="1:10">
      <c r="A4" s="11">
        <v>1</v>
      </c>
      <c r="B4" s="12" t="s">
        <v>9</v>
      </c>
      <c r="C4" s="13" t="s">
        <v>10</v>
      </c>
      <c r="D4" s="12">
        <v>100</v>
      </c>
      <c r="E4" s="25" t="s">
        <v>11</v>
      </c>
      <c r="F4" s="26"/>
      <c r="G4" s="12"/>
      <c r="H4" s="12"/>
    </row>
    <row r="5" s="1" customFormat="1" ht="31.5" customHeight="1" spans="1:10">
      <c r="A5" s="11">
        <v>2</v>
      </c>
      <c r="B5" s="12" t="s">
        <v>12</v>
      </c>
      <c r="C5" s="12" t="s">
        <v>13</v>
      </c>
      <c r="D5" s="12">
        <v>10</v>
      </c>
      <c r="E5" s="25" t="s">
        <v>14</v>
      </c>
      <c r="F5" s="26"/>
      <c r="G5" s="12"/>
      <c r="H5" s="12"/>
    </row>
    <row r="6" s="1" customFormat="1" ht="31.5" customHeight="1" spans="1:10">
      <c r="A6" s="11">
        <v>3</v>
      </c>
      <c r="B6" s="12" t="s">
        <v>15</v>
      </c>
      <c r="C6" s="12" t="s">
        <v>16</v>
      </c>
      <c r="D6" s="12">
        <v>2</v>
      </c>
      <c r="E6" s="25" t="s">
        <v>14</v>
      </c>
      <c r="F6" s="26"/>
      <c r="G6" s="12"/>
      <c r="H6" s="12"/>
    </row>
    <row r="7" s="1" customFormat="1" ht="31.5" customHeight="1" spans="1:10">
      <c r="A7" s="11">
        <v>4</v>
      </c>
      <c r="B7" s="12"/>
      <c r="C7" s="13"/>
      <c r="D7" s="12"/>
      <c r="E7" s="11"/>
      <c r="F7" s="17"/>
      <c r="G7" s="11"/>
      <c r="H7" s="12"/>
    </row>
    <row r="8" s="1" customFormat="1" ht="31.5" customHeight="1" spans="1:10">
      <c r="A8" s="11">
        <v>5</v>
      </c>
      <c r="B8" s="12"/>
      <c r="C8" s="13"/>
      <c r="D8" s="12"/>
      <c r="E8" s="11"/>
      <c r="F8" s="17"/>
      <c r="G8" s="11"/>
      <c r="H8" s="12"/>
    </row>
    <row r="9" s="1" customFormat="1" ht="31.5" customHeight="1" spans="1:10">
      <c r="A9" s="18" t="s">
        <v>17</v>
      </c>
      <c r="B9" s="18"/>
      <c r="C9" s="19" t="s">
        <v>18</v>
      </c>
      <c r="D9" s="20"/>
      <c r="E9" s="21"/>
      <c r="F9" s="22"/>
      <c r="G9" s="18"/>
      <c r="H9" s="18"/>
      <c r="J9" s="23"/>
    </row>
    <row r="10" s="1" customFormat="1" ht="31.5" customHeight="1" spans="1:10">
      <c r="A10" s="24"/>
      <c r="B10" s="24"/>
      <c r="C10" s="24"/>
      <c r="D10" s="24"/>
      <c r="E10" s="24"/>
      <c r="F10" s="24"/>
      <c r="G10" s="24"/>
      <c r="H10" s="24"/>
    </row>
  </sheetData>
  <mergeCells count="5">
    <mergeCell ref="A1:H1"/>
    <mergeCell ref="G2:H2"/>
    <mergeCell ref="A9:B9"/>
    <mergeCell ref="D9:F9"/>
    <mergeCell ref="A10:H10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0"/>
  <sheetViews>
    <sheetView workbookViewId="0">
      <selection activeCell="K6" sqref="K6"/>
    </sheetView>
  </sheetViews>
  <sheetFormatPr defaultColWidth="9" defaultRowHeight="14.4"/>
  <cols>
    <col min="1" max="1" width="5.5" style="2" customWidth="1"/>
    <col min="2" max="2" width="10.75" style="2" customWidth="1"/>
    <col min="3" max="3" width="11.75" style="2" customWidth="1"/>
    <col min="4" max="4" width="6.5" style="2" customWidth="1"/>
    <col min="5" max="5" width="9" style="2"/>
    <col min="6" max="6" width="13.25" style="2" customWidth="1"/>
    <col min="7" max="7" width="10.1296296296296" style="2" customWidth="1"/>
    <col min="8" max="8" width="8" style="2" customWidth="1"/>
    <col min="9" max="9" width="12.8796296296296" style="2" customWidth="1"/>
    <col min="10" max="10" width="9" style="2"/>
    <col min="11" max="11" width="27.5" style="2"/>
    <col min="12" max="16384" width="9" style="2"/>
  </cols>
  <sheetData>
    <row r="1" s="1" customFormat="1" ht="44" customHeight="1" spans="1:12">
      <c r="A1" s="3" t="s">
        <v>19</v>
      </c>
      <c r="B1" s="4"/>
      <c r="C1" s="4"/>
      <c r="D1" s="5"/>
      <c r="E1" s="5"/>
      <c r="F1" s="5"/>
      <c r="G1" s="5"/>
      <c r="H1" s="5"/>
      <c r="I1" s="5"/>
    </row>
    <row r="2" s="1" customFormat="1" ht="14" customHeight="1" spans="1:12">
      <c r="A2" s="6"/>
      <c r="B2" s="7"/>
      <c r="C2" s="7"/>
      <c r="D2" s="6"/>
      <c r="E2" s="6"/>
      <c r="F2" s="6"/>
      <c r="G2" s="8"/>
      <c r="H2" s="8"/>
      <c r="I2" s="9"/>
    </row>
    <row r="3" s="1" customFormat="1" ht="31.5" customHeight="1" spans="1:12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20</v>
      </c>
      <c r="I3" s="10" t="s">
        <v>8</v>
      </c>
    </row>
    <row r="4" s="1" customFormat="1" ht="31.5" customHeight="1" spans="1:12">
      <c r="A4" s="11">
        <v>1</v>
      </c>
      <c r="B4" s="12" t="s">
        <v>21</v>
      </c>
      <c r="C4" s="13" t="s">
        <v>22</v>
      </c>
      <c r="D4" s="12">
        <v>20</v>
      </c>
      <c r="E4" s="11" t="s">
        <v>23</v>
      </c>
      <c r="F4" s="14"/>
      <c r="G4" s="11"/>
      <c r="H4" s="11" t="str">
        <f>_xlfn.DISPIMG("ID_DADED0A3F484423EBEC97806272ACD6E",1)</f>
        <v>=DISPIMG("ID_DADED0A3F484423EBEC97806272ACD6E",1)</v>
      </c>
      <c r="I4" s="12"/>
    </row>
    <row r="5" s="1" customFormat="1" ht="31.5" customHeight="1" spans="1:12">
      <c r="A5" s="11">
        <v>2</v>
      </c>
      <c r="B5" s="12" t="s">
        <v>21</v>
      </c>
      <c r="C5" s="13" t="s">
        <v>24</v>
      </c>
      <c r="D5" s="12">
        <v>10</v>
      </c>
      <c r="E5" s="11" t="s">
        <v>23</v>
      </c>
      <c r="F5" s="14"/>
      <c r="G5" s="11"/>
      <c r="H5" s="11" t="str">
        <f>_xlfn.DISPIMG("ID_1CFD0B941B304ED993FBA005654573FD",1)</f>
        <v>=DISPIMG("ID_1CFD0B941B304ED993FBA005654573FD",1)</v>
      </c>
      <c r="I5" s="15" t="s">
        <v>25</v>
      </c>
      <c r="L5" s="16"/>
    </row>
    <row r="6" s="1" customFormat="1" ht="31.5" customHeight="1" spans="1:12">
      <c r="A6" s="11">
        <v>3</v>
      </c>
      <c r="B6" s="12" t="s">
        <v>26</v>
      </c>
      <c r="C6" s="15" t="s">
        <v>27</v>
      </c>
      <c r="D6" s="12">
        <v>30</v>
      </c>
      <c r="E6" s="11" t="s">
        <v>28</v>
      </c>
      <c r="F6" s="14"/>
      <c r="G6" s="11"/>
      <c r="H6" s="11" t="str">
        <f>_xlfn.DISPIMG("ID_3E28A6B4BB4A488F905F7275345CD739",1)</f>
        <v>=DISPIMG("ID_3E28A6B4BB4A488F905F7275345CD739",1)</v>
      </c>
      <c r="I6" s="12" t="s">
        <v>29</v>
      </c>
    </row>
    <row r="7" s="1" customFormat="1" ht="31.5" customHeight="1" spans="1:12">
      <c r="A7" s="11">
        <v>4</v>
      </c>
      <c r="B7" s="12" t="s">
        <v>30</v>
      </c>
      <c r="C7" s="13" t="s">
        <v>31</v>
      </c>
      <c r="D7" s="12">
        <v>10</v>
      </c>
      <c r="E7" s="11" t="s">
        <v>32</v>
      </c>
      <c r="F7" s="14"/>
      <c r="G7" s="11"/>
      <c r="H7" s="11" t="str">
        <f>_xlfn.DISPIMG("ID_03F6C41D094348A888F283D81C2B5A8F",1)</f>
        <v>=DISPIMG("ID_03F6C41D094348A888F283D81C2B5A8F",1)</v>
      </c>
      <c r="I7" s="12"/>
    </row>
    <row r="8" s="1" customFormat="1" ht="31.5" customHeight="1" spans="1:12">
      <c r="A8" s="11">
        <v>5</v>
      </c>
      <c r="B8" s="12" t="s">
        <v>33</v>
      </c>
      <c r="C8" s="12" t="s">
        <v>34</v>
      </c>
      <c r="D8" s="12">
        <v>2</v>
      </c>
      <c r="E8" s="11" t="s">
        <v>32</v>
      </c>
      <c r="F8" s="14"/>
      <c r="G8" s="11"/>
      <c r="H8" s="11" t="str">
        <f>_xlfn.DISPIMG("ID_794E604706D24663A814D457EE420E17",1)</f>
        <v>=DISPIMG("ID_794E604706D24663A814D457EE420E17",1)</v>
      </c>
      <c r="I8" s="15" t="s">
        <v>35</v>
      </c>
    </row>
    <row r="9" s="1" customFormat="1" ht="31.5" customHeight="1" spans="1:12">
      <c r="A9" s="11">
        <v>6</v>
      </c>
      <c r="B9" s="12" t="s">
        <v>36</v>
      </c>
      <c r="C9" s="13"/>
      <c r="D9" s="12">
        <v>8</v>
      </c>
      <c r="E9" s="11" t="s">
        <v>28</v>
      </c>
      <c r="F9" s="14"/>
      <c r="G9" s="11"/>
      <c r="H9" s="11" t="str">
        <f>_xlfn.DISPIMG("ID_8F9932B5DF9D49AB88D3F3F7A6DC6288",1)</f>
        <v>=DISPIMG("ID_8F9932B5DF9D49AB88D3F3F7A6DC6288",1)</v>
      </c>
      <c r="I9" s="15" t="s">
        <v>37</v>
      </c>
    </row>
    <row r="10" s="1" customFormat="1" ht="31.5" customHeight="1" spans="1:12">
      <c r="A10" s="11">
        <v>7</v>
      </c>
      <c r="B10" s="12" t="s">
        <v>38</v>
      </c>
      <c r="C10" s="12" t="s">
        <v>39</v>
      </c>
      <c r="D10" s="12">
        <v>20</v>
      </c>
      <c r="E10" s="11" t="s">
        <v>32</v>
      </c>
      <c r="F10" s="14"/>
      <c r="G10" s="11"/>
      <c r="H10" s="11" t="str">
        <f>_xlfn.DISPIMG("ID_DC872CFE25894FB0B8F15854C3E00B60",1)</f>
        <v>=DISPIMG("ID_DC872CFE25894FB0B8F15854C3E00B60",1)</v>
      </c>
      <c r="I10" s="15" t="s">
        <v>40</v>
      </c>
    </row>
    <row r="11" s="1" customFormat="1" ht="31.5" customHeight="1" spans="1:12">
      <c r="A11" s="11">
        <v>8</v>
      </c>
      <c r="B11" s="12" t="s">
        <v>41</v>
      </c>
      <c r="C11" s="12" t="s">
        <v>42</v>
      </c>
      <c r="D11" s="12">
        <v>20</v>
      </c>
      <c r="E11" s="11" t="s">
        <v>32</v>
      </c>
      <c r="F11" s="14"/>
      <c r="G11" s="11"/>
      <c r="H11" s="11" t="str">
        <f>_xlfn.DISPIMG("ID_44CAAA396E564069A0878EE4820F501A",1)</f>
        <v>=DISPIMG("ID_44CAAA396E564069A0878EE4820F501A",1)</v>
      </c>
      <c r="I11" s="15" t="s">
        <v>43</v>
      </c>
    </row>
    <row r="12" s="1" customFormat="1" ht="31.5" customHeight="1" spans="1:12">
      <c r="A12" s="11">
        <v>9</v>
      </c>
      <c r="B12" s="12" t="s">
        <v>44</v>
      </c>
      <c r="C12" s="12"/>
      <c r="D12" s="12">
        <v>10</v>
      </c>
      <c r="E12" s="11" t="s">
        <v>32</v>
      </c>
      <c r="F12" s="14"/>
      <c r="G12" s="11"/>
      <c r="H12" s="11" t="str">
        <f>_xlfn.DISPIMG("ID_CBE015C93E3A4DCEB681481ED0262800",1)</f>
        <v>=DISPIMG("ID_CBE015C93E3A4DCEB681481ED0262800",1)</v>
      </c>
      <c r="I12" s="15" t="s">
        <v>45</v>
      </c>
    </row>
    <row r="13" s="1" customFormat="1" ht="31.5" customHeight="1" spans="1:12">
      <c r="A13" s="11">
        <v>10</v>
      </c>
      <c r="B13" s="12" t="s">
        <v>46</v>
      </c>
      <c r="C13" s="12"/>
      <c r="D13" s="12">
        <v>4</v>
      </c>
      <c r="E13" s="11" t="s">
        <v>32</v>
      </c>
      <c r="F13" s="14"/>
      <c r="G13" s="11"/>
      <c r="H13" s="11" t="str">
        <f>_xlfn.DISPIMG("ID_DA7936C15DD54D47AE3045CF8E540A63",1)</f>
        <v>=DISPIMG("ID_DA7936C15DD54D47AE3045CF8E540A63",1)</v>
      </c>
      <c r="I13" s="12" t="s">
        <v>47</v>
      </c>
    </row>
    <row r="14" s="1" customFormat="1" ht="31.5" customHeight="1" spans="1:12">
      <c r="A14" s="11">
        <v>11</v>
      </c>
      <c r="B14" s="12" t="s">
        <v>48</v>
      </c>
      <c r="C14" s="13"/>
      <c r="D14" s="12">
        <v>20</v>
      </c>
      <c r="E14" s="11" t="s">
        <v>28</v>
      </c>
      <c r="F14" s="14"/>
      <c r="G14" s="11"/>
      <c r="H14" s="11" t="str">
        <f>_xlfn.DISPIMG("ID_AC90A92D11C84EF4A28D30CB14F5F07B",1)</f>
        <v>=DISPIMG("ID_AC90A92D11C84EF4A28D30CB14F5F07B",1)</v>
      </c>
      <c r="I14" s="15" t="s">
        <v>49</v>
      </c>
    </row>
    <row r="15" s="1" customFormat="1" ht="31.5" customHeight="1" spans="1:12">
      <c r="A15" s="11">
        <v>12</v>
      </c>
      <c r="B15" s="12" t="s">
        <v>50</v>
      </c>
      <c r="C15" s="13"/>
      <c r="D15" s="12">
        <v>300</v>
      </c>
      <c r="E15" s="11" t="s">
        <v>32</v>
      </c>
      <c r="F15" s="14"/>
      <c r="G15" s="11"/>
      <c r="H15" s="11" t="str">
        <f>_xlfn.DISPIMG("ID_C87934D1650949AFA9D470332CD9F961",1)</f>
        <v>=DISPIMG("ID_C87934D1650949AFA9D470332CD9F961",1)</v>
      </c>
      <c r="I15" s="12"/>
    </row>
    <row r="16" s="1" customFormat="1" ht="31.5" customHeight="1" spans="1:12">
      <c r="A16" s="11">
        <v>13</v>
      </c>
      <c r="B16" s="12" t="s">
        <v>51</v>
      </c>
      <c r="C16" s="13"/>
      <c r="D16" s="12">
        <v>30</v>
      </c>
      <c r="E16" s="11" t="s">
        <v>32</v>
      </c>
      <c r="F16" s="14"/>
      <c r="G16" s="11"/>
      <c r="H16" s="11" t="str">
        <f>_xlfn.DISPIMG("ID_CE5502E94EDB465093460B4B47C78078",1)</f>
        <v>=DISPIMG("ID_CE5502E94EDB465093460B4B47C78078",1)</v>
      </c>
      <c r="I16" s="12"/>
    </row>
    <row r="17" s="1" customFormat="1" ht="31.5" customHeight="1" spans="1:11">
      <c r="A17" s="11">
        <v>14</v>
      </c>
      <c r="B17" s="12" t="s">
        <v>52</v>
      </c>
      <c r="C17" s="13"/>
      <c r="D17" s="12">
        <v>20</v>
      </c>
      <c r="E17" s="11" t="s">
        <v>32</v>
      </c>
      <c r="F17" s="14"/>
      <c r="G17" s="11"/>
      <c r="H17" s="11" t="str">
        <f>_xlfn.DISPIMG("ID_3F124329EA40479087DD2CE9A1E79745",1)</f>
        <v>=DISPIMG("ID_3F124329EA40479087DD2CE9A1E79745",1)</v>
      </c>
      <c r="I17" s="12" t="s">
        <v>53</v>
      </c>
    </row>
    <row r="18" s="1" customFormat="1" ht="31.5" customHeight="1" spans="1:11">
      <c r="A18" s="11">
        <v>15</v>
      </c>
      <c r="B18" s="12" t="s">
        <v>54</v>
      </c>
      <c r="C18" s="13"/>
      <c r="D18" s="12">
        <v>2</v>
      </c>
      <c r="E18" s="11" t="s">
        <v>14</v>
      </c>
      <c r="F18" s="14"/>
      <c r="G18" s="11"/>
      <c r="H18" s="11" t="str">
        <f>_xlfn.DISPIMG("ID_504000766D8741D9AE0E9FA5B66D52D3",1)</f>
        <v>=DISPIMG("ID_504000766D8741D9AE0E9FA5B66D52D3",1)</v>
      </c>
      <c r="I18" s="15" t="s">
        <v>55</v>
      </c>
    </row>
    <row r="19" s="1" customFormat="1" ht="31.5" customHeight="1" spans="1:11">
      <c r="A19" s="11">
        <v>16</v>
      </c>
      <c r="B19" s="12" t="s">
        <v>56</v>
      </c>
      <c r="C19" s="13" t="s">
        <v>57</v>
      </c>
      <c r="D19" s="12">
        <v>2</v>
      </c>
      <c r="E19" s="11" t="s">
        <v>14</v>
      </c>
      <c r="F19" s="14"/>
      <c r="G19" s="11"/>
      <c r="H19" s="11" t="str">
        <f>_xlfn.DISPIMG("ID_EDF68D8A4E89462CB3522520966F5760",1)</f>
        <v>=DISPIMG("ID_EDF68D8A4E89462CB3522520966F5760",1)</v>
      </c>
      <c r="I19" s="15" t="s">
        <v>58</v>
      </c>
    </row>
    <row r="20" s="1" customFormat="1" ht="31.5" customHeight="1" spans="1:11">
      <c r="A20" s="11">
        <v>17</v>
      </c>
      <c r="B20" s="12" t="s">
        <v>59</v>
      </c>
      <c r="C20" s="13"/>
      <c r="D20" s="12">
        <v>10</v>
      </c>
      <c r="E20" s="11" t="s">
        <v>28</v>
      </c>
      <c r="F20" s="14"/>
      <c r="G20" s="11"/>
      <c r="H20" s="11" t="str">
        <f>_xlfn.DISPIMG("ID_C2AC831196544FC4A06AD71B5545B0E4",1)</f>
        <v>=DISPIMG("ID_C2AC831196544FC4A06AD71B5545B0E4",1)</v>
      </c>
      <c r="I20" s="12"/>
    </row>
    <row r="21" s="1" customFormat="1" ht="31.5" customHeight="1" spans="1:11">
      <c r="A21" s="11">
        <v>18</v>
      </c>
      <c r="B21" s="12" t="s">
        <v>60</v>
      </c>
      <c r="C21" s="13"/>
      <c r="D21" s="12">
        <v>15</v>
      </c>
      <c r="E21" s="11" t="s">
        <v>32</v>
      </c>
      <c r="F21" s="14"/>
      <c r="G21" s="11"/>
      <c r="H21" s="11" t="str">
        <f>_xlfn.DISPIMG("ID_1CE3F4A646B647EE9399A035B5864605",1)</f>
        <v>=DISPIMG("ID_1CE3F4A646B647EE9399A035B5864605",1)</v>
      </c>
      <c r="I21" s="12"/>
    </row>
    <row r="22" s="1" customFormat="1" ht="31.5" customHeight="1" spans="1:11">
      <c r="A22" s="11">
        <v>19</v>
      </c>
      <c r="B22" s="12" t="s">
        <v>61</v>
      </c>
      <c r="C22" s="15" t="s">
        <v>62</v>
      </c>
      <c r="D22" s="12">
        <v>3</v>
      </c>
      <c r="E22" s="11" t="s">
        <v>32</v>
      </c>
      <c r="F22" s="14"/>
      <c r="G22" s="11"/>
      <c r="H22" s="11" t="str">
        <f>_xlfn.DISPIMG("ID_9836187A4AD44273802EE80947062EBC",1)</f>
        <v>=DISPIMG("ID_9836187A4AD44273802EE80947062EBC",1)</v>
      </c>
      <c r="I22" s="12" t="s">
        <v>63</v>
      </c>
    </row>
    <row r="23" s="1" customFormat="1" ht="31.5" customHeight="1" spans="1:11">
      <c r="A23" s="11">
        <v>20</v>
      </c>
      <c r="B23" s="12" t="s">
        <v>64</v>
      </c>
      <c r="C23" s="13" t="s">
        <v>65</v>
      </c>
      <c r="D23" s="12">
        <v>20</v>
      </c>
      <c r="E23" s="11" t="s">
        <v>32</v>
      </c>
      <c r="F23" s="14"/>
      <c r="G23" s="11"/>
      <c r="H23" s="11" t="str">
        <f>_xlfn.DISPIMG("ID_4AD80942700046B4A4F32A0C7108106A",1)</f>
        <v>=DISPIMG("ID_4AD80942700046B4A4F32A0C7108106A",1)</v>
      </c>
      <c r="I23" s="12"/>
    </row>
    <row r="24" s="1" customFormat="1" ht="31.5" customHeight="1" spans="1:11">
      <c r="A24" s="11">
        <v>21</v>
      </c>
      <c r="B24" s="12" t="s">
        <v>66</v>
      </c>
      <c r="C24" s="13"/>
      <c r="D24" s="12">
        <v>1</v>
      </c>
      <c r="E24" s="11" t="s">
        <v>14</v>
      </c>
      <c r="F24" s="14"/>
      <c r="G24" s="11"/>
      <c r="H24" s="11" t="str">
        <f>_xlfn.DISPIMG("ID_8A21151E8E124C979E95F40A3A0969C5",1)</f>
        <v>=DISPIMG("ID_8A21151E8E124C979E95F40A3A0969C5",1)</v>
      </c>
      <c r="I24" s="15" t="s">
        <v>67</v>
      </c>
    </row>
    <row r="25" s="1" customFormat="1" ht="31.5" customHeight="1" spans="1:11">
      <c r="A25" s="11">
        <v>22</v>
      </c>
      <c r="B25" s="12" t="s">
        <v>68</v>
      </c>
      <c r="C25" s="13"/>
      <c r="D25" s="12">
        <v>1</v>
      </c>
      <c r="E25" s="11" t="s">
        <v>28</v>
      </c>
      <c r="F25" s="14"/>
      <c r="G25" s="11"/>
      <c r="H25" s="11" t="str">
        <f>_xlfn.DISPIMG("ID_39A34C3BDF18456DB2634EFBA75406C6",1)</f>
        <v>=DISPIMG("ID_39A34C3BDF18456DB2634EFBA75406C6",1)</v>
      </c>
      <c r="I25" s="15" t="s">
        <v>69</v>
      </c>
    </row>
    <row r="26" s="1" customFormat="1" ht="31.5" customHeight="1" spans="1:11">
      <c r="A26" s="11">
        <v>23</v>
      </c>
      <c r="B26" s="12" t="s">
        <v>70</v>
      </c>
      <c r="C26" s="13" t="s">
        <v>71</v>
      </c>
      <c r="D26" s="12">
        <v>5</v>
      </c>
      <c r="E26" s="11" t="s">
        <v>32</v>
      </c>
      <c r="F26" s="14"/>
      <c r="G26" s="11"/>
      <c r="H26" s="1" t="str">
        <f>_xlfn.DISPIMG("ID_FD34D7C26268467B9E125B9D601AB09C",1)</f>
        <v>=DISPIMG("ID_FD34D7C26268467B9E125B9D601AB09C",1)</v>
      </c>
      <c r="I26" s="12" t="s">
        <v>72</v>
      </c>
    </row>
    <row r="27" s="1" customFormat="1" ht="31.5" customHeight="1" spans="1:11">
      <c r="A27" s="11">
        <v>24</v>
      </c>
      <c r="B27" s="12" t="s">
        <v>73</v>
      </c>
      <c r="C27" s="13" t="s">
        <v>73</v>
      </c>
      <c r="D27" s="12" t="s">
        <v>73</v>
      </c>
      <c r="E27" s="11" t="s">
        <v>73</v>
      </c>
      <c r="F27" s="17"/>
      <c r="G27" s="11" t="s">
        <v>73</v>
      </c>
      <c r="H27" s="11"/>
      <c r="I27" s="12" t="s">
        <v>73</v>
      </c>
    </row>
    <row r="28" s="1" customFormat="1" ht="31.5" customHeight="1" spans="1:11">
      <c r="A28" s="11">
        <v>25</v>
      </c>
      <c r="B28" s="12" t="s">
        <v>73</v>
      </c>
      <c r="C28" s="13" t="s">
        <v>73</v>
      </c>
      <c r="D28" s="12" t="s">
        <v>73</v>
      </c>
      <c r="E28" s="11" t="s">
        <v>73</v>
      </c>
      <c r="F28" s="17"/>
      <c r="G28" s="11" t="s">
        <v>73</v>
      </c>
      <c r="H28" s="11"/>
      <c r="I28" s="12" t="s">
        <v>73</v>
      </c>
    </row>
    <row r="29" s="1" customFormat="1" ht="31.5" customHeight="1" spans="1:11">
      <c r="A29" s="18" t="s">
        <v>17</v>
      </c>
      <c r="B29" s="18"/>
      <c r="C29" s="19" t="s">
        <v>18</v>
      </c>
      <c r="D29" s="20"/>
      <c r="E29" s="21"/>
      <c r="F29" s="22"/>
      <c r="G29" s="18"/>
      <c r="H29" s="18"/>
      <c r="I29" s="18"/>
      <c r="K29" s="23"/>
    </row>
    <row r="30" s="1" customFormat="1" ht="31.5" customHeight="1" spans="1:11">
      <c r="A30" s="24"/>
      <c r="B30" s="24"/>
      <c r="C30" s="24"/>
      <c r="D30" s="24"/>
      <c r="E30" s="24"/>
      <c r="F30" s="24"/>
      <c r="G30" s="24"/>
      <c r="H30" s="24"/>
    </row>
  </sheetData>
  <mergeCells count="5">
    <mergeCell ref="A1:I1"/>
    <mergeCell ref="G2:I2"/>
    <mergeCell ref="A29:B29"/>
    <mergeCell ref="D29:F29"/>
    <mergeCell ref="A30:H30"/>
  </mergeCells>
  <pageMargins left="0.75" right="0.75" top="1" bottom="1" header="0.5" footer="0.5"/>
  <pageSetup paperSize="9" scale="7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计算机专业实习材料</vt:lpstr>
      <vt:lpstr>学生体育实训器材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WPS_1653614937</cp:lastModifiedBy>
  <dcterms:created xsi:type="dcterms:W3CDTF">2026-01-28T05:18:00Z</dcterms:created>
  <dcterms:modified xsi:type="dcterms:W3CDTF">2026-01-28T07:10:59Z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1B36FC9CA55A4DE19D63DE20B885BB59_11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